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<sst xmlns="http://schemas.openxmlformats.org/spreadsheetml/2006/main" count="70" uniqueCount="47">
  <si>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Ключников Дмитрий</t>
  </si>
  <si>
    <t>КМСУ</t>
  </si>
  <si>
    <t>СК Наш клуб</t>
  </si>
  <si>
    <t>Наш Клуб</t>
  </si>
  <si>
    <t>Деговец Даниил</t>
  </si>
  <si>
    <t>Рябов Андрей</t>
  </si>
  <si>
    <t>Кудерский Константин</t>
  </si>
  <si>
    <t>Гребенюк Василий</t>
  </si>
  <si>
    <t>Тырса Константин</t>
  </si>
  <si>
    <t>Изотов Алексей</t>
  </si>
  <si>
    <t>Довгань Данил</t>
  </si>
  <si>
    <t>ІІІ-ю</t>
  </si>
  <si>
    <t>Гайдамака Богдан</t>
  </si>
  <si>
    <t>Бердникова Мария</t>
  </si>
  <si>
    <t>Жулей Маша</t>
  </si>
  <si>
    <t>Агатенко Наталья</t>
  </si>
  <si>
    <t>М21</t>
  </si>
  <si>
    <t>М20</t>
  </si>
  <si>
    <t>М18</t>
  </si>
  <si>
    <t>М14</t>
  </si>
  <si>
    <t>М16</t>
  </si>
  <si>
    <t>М12</t>
  </si>
  <si>
    <t>Ж21</t>
  </si>
  <si>
    <t>Ж16</t>
  </si>
  <si>
    <t>Ж12</t>
  </si>
  <si>
    <t>АНАСТАСИЯ</t>
  </si>
  <si>
    <t>КУЧЕР АНАСТАСИЯ</t>
  </si>
  <si>
    <t>ОЖОГИНА ОЛЬГА</t>
  </si>
  <si>
    <t>СЛОБОДЧИКОВА МАРИЯ</t>
  </si>
  <si>
    <t>Ж14</t>
  </si>
  <si>
    <t>ТКАЧУК Александр</t>
  </si>
  <si>
    <t>ЛАСКАРЖЕВСКИЙ ВЛАДИСЛАВ</t>
  </si>
  <si>
    <t>Пайол Андрей</t>
  </si>
  <si>
    <t>Волошин Дмитрий</t>
  </si>
  <si>
    <t>Шойхет Влад</t>
  </si>
  <si>
    <t>Булавин Илья</t>
  </si>
  <si>
    <t>Филипов Влад</t>
  </si>
  <si>
    <t xml:space="preserve">Чистяков Артур </t>
  </si>
  <si>
    <t>Лапко Владимир</t>
  </si>
  <si>
    <t>Гайдук Богдан</t>
  </si>
  <si>
    <t>Лиховой Алексей</t>
  </si>
  <si>
    <t>Агатенко Дмитро</t>
  </si>
  <si>
    <t>Островський Володимир</t>
  </si>
  <si>
    <t>Мартинов Дмитро</t>
  </si>
  <si>
    <t>Калиновська  Анастасія</t>
  </si>
  <si>
    <t>Томаш Дар’я</t>
  </si>
  <si>
    <t>Ткачук Тетяна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</si>
</sst>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\с"/>
    <numFmt numFmtId="174" formatCode="[ss]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8"/>
      <name val="Arial Unicode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24" borderId="0" xfId="0" applyNumberFormat="1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Fill="1" applyAlignment="1">
      <alignment horizontal="left"/>
    </xf>
    <xf numFmtId="0" fontId="22" fillId="0" borderId="0" xfId="0" applyFont="1" applyAlignment="1">
      <alignment/>
    </xf>
    <xf numFmtId="21" fontId="2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25" borderId="0" xfId="0" applyFont="1" applyFill="1" applyAlignment="1">
      <alignment horizontal="left"/>
    </xf>
    <xf numFmtId="0" fontId="0" fillId="0" borderId="11" xfId="0" applyBorder="1" applyAlignment="1">
      <alignment horizontal="left"/>
    </xf>
    <xf numFmtId="0" fontId="2" fillId="25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788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7.625" style="0" bestFit="1" customWidth="1"/>
    <col min="2" max="2" width="6.75390625" style="0" bestFit="1" customWidth="1"/>
    <col min="3" max="3" width="6.75390625" style="0" customWidth="1"/>
    <col min="4" max="4" width="25.00390625" style="0" customWidth="1"/>
    <col min="5" max="5" width="12.25390625" style="0" hidden="1" customWidth="1"/>
    <col min="6" max="6" width="10.125" style="0" hidden="1" customWidth="1"/>
    <col min="7" max="7" width="7.875" style="0" hidden="1" customWidth="1"/>
    <col min="8" max="8" width="10.625" style="20" bestFit="1" customWidth="1"/>
    <col min="9" max="9" width="12.75390625" style="0" hidden="1" customWidth="1"/>
    <col min="10" max="10" width="8.125" style="0" hidden="1" customWidth="1"/>
    <col min="11" max="11" width="5.75390625" style="0" hidden="1" customWidth="1"/>
    <col min="12" max="12" width="17.25390625" style="0" bestFit="1" customWidth="1"/>
    <col min="13" max="13" width="8.125" style="7" customWidth="1"/>
    <col min="14" max="14" width="9.125" style="7" customWidth="1"/>
    <col min="17" max="17" width="15.125" style="0" customWidth="1"/>
  </cols>
  <sheetData>
    <row r="4" spans="1:41" ht="12.75">
      <c r="A4" s="2"/>
      <c r="B4" s="2"/>
      <c r="C4" s="2"/>
      <c r="D4" s="2"/>
      <c r="E4" s="2"/>
      <c r="F4" s="2"/>
      <c r="G4" s="2"/>
      <c r="H4" s="18"/>
      <c r="I4" s="2"/>
      <c r="J4" s="2"/>
      <c r="K4" s="2"/>
      <c r="L4" s="3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2"/>
      <c r="B5" s="3"/>
      <c r="C5" s="3"/>
      <c r="D5" s="3" t="s">
        <v>14</v>
      </c>
      <c r="E5" s="3"/>
      <c r="F5" s="3"/>
      <c r="G5" s="3"/>
      <c r="H5" s="17">
        <v>0.02292824074074074</v>
      </c>
      <c r="I5" s="3"/>
      <c r="J5" s="3">
        <v>342</v>
      </c>
      <c r="K5" s="3">
        <v>0</v>
      </c>
      <c r="L5" s="3" t="s">
        <v>23</v>
      </c>
      <c r="M5" s="6">
        <f>H5*1440/4.57</f>
        <v>7.224653537563821</v>
      </c>
      <c r="N5" s="6">
        <f>5.49/M5*1.65</f>
        <v>1.2538317516405857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2"/>
      <c r="B6" s="3"/>
      <c r="C6" s="3"/>
      <c r="D6" s="3" t="s">
        <v>10</v>
      </c>
      <c r="E6" s="3" t="s">
        <v>2</v>
      </c>
      <c r="F6" s="4">
        <v>37069</v>
      </c>
      <c r="G6" s="3" t="s">
        <v>11</v>
      </c>
      <c r="H6" s="17">
        <v>0.019212962962962963</v>
      </c>
      <c r="I6" s="3"/>
      <c r="J6" s="3">
        <v>368</v>
      </c>
      <c r="K6" s="3">
        <v>0</v>
      </c>
      <c r="L6" s="3" t="s">
        <v>21</v>
      </c>
      <c r="M6" s="6">
        <f>H6*1440/2.924</f>
        <v>9.461924304605564</v>
      </c>
      <c r="N6" s="6">
        <f>5.49/M6*2</f>
        <v>1.1604404819277108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2"/>
      <c r="B7" s="3"/>
      <c r="C7" s="3"/>
      <c r="D7" s="3" t="s">
        <v>13</v>
      </c>
      <c r="E7" s="3"/>
      <c r="F7" s="4">
        <v>30438</v>
      </c>
      <c r="G7" s="3" t="s">
        <v>1</v>
      </c>
      <c r="H7" s="17">
        <v>0.058553240740740746</v>
      </c>
      <c r="I7" s="3"/>
      <c r="J7" s="3">
        <v>372</v>
      </c>
      <c r="K7" s="3">
        <v>0</v>
      </c>
      <c r="L7" s="3" t="s">
        <v>22</v>
      </c>
      <c r="M7" s="6">
        <f>H7*1440/12.35</f>
        <v>6.827260458839407</v>
      </c>
      <c r="N7" s="6">
        <f>5.49/M7*1.41</f>
        <v>1.1338222771298674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2"/>
      <c r="B8" s="3"/>
      <c r="C8" s="3"/>
      <c r="D8" s="16" t="s">
        <v>44</v>
      </c>
      <c r="E8" s="3"/>
      <c r="F8" s="3"/>
      <c r="G8" s="3"/>
      <c r="H8" s="19">
        <v>0.05949074074074074</v>
      </c>
      <c r="I8" s="3"/>
      <c r="J8" s="3"/>
      <c r="K8" s="3"/>
      <c r="L8" s="3" t="s">
        <v>22</v>
      </c>
      <c r="M8" s="6">
        <f>H8*1440/12.35</f>
        <v>6.936572199730095</v>
      </c>
      <c r="N8" s="6">
        <f>5.49/M8*1.41</f>
        <v>1.1159546498054473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3.5" thickBot="1">
      <c r="A9" s="2"/>
      <c r="B9" s="3"/>
      <c r="C9" s="3"/>
      <c r="D9" s="23" t="s">
        <v>32</v>
      </c>
      <c r="E9" s="25"/>
      <c r="F9" s="4"/>
      <c r="G9" s="3"/>
      <c r="H9" s="17">
        <v>0.020787037037037038</v>
      </c>
      <c r="I9" s="3"/>
      <c r="J9" s="3"/>
      <c r="K9" s="3"/>
      <c r="L9" s="3" t="s">
        <v>21</v>
      </c>
      <c r="M9" s="6">
        <f>H9*1440/2.924</f>
        <v>10.237118103055176</v>
      </c>
      <c r="N9" s="6">
        <f>5.49/M9*2</f>
        <v>1.0725674832962138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2"/>
      <c r="B10" s="3"/>
      <c r="C10" s="3"/>
      <c r="D10" s="16" t="s">
        <v>45</v>
      </c>
      <c r="E10" s="3"/>
      <c r="F10" s="3"/>
      <c r="G10" s="3"/>
      <c r="H10" s="17">
        <v>0.06378472222222221</v>
      </c>
      <c r="I10" s="3"/>
      <c r="J10" s="3"/>
      <c r="K10" s="3"/>
      <c r="L10" s="3" t="s">
        <v>22</v>
      </c>
      <c r="M10" s="6">
        <f>H10*1440/12.35</f>
        <v>7.437246963562753</v>
      </c>
      <c r="N10" s="6">
        <f>5.49/M10*1.41</f>
        <v>1.0408286880783886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2"/>
      <c r="B11" s="3"/>
      <c r="C11" s="3"/>
      <c r="D11" s="12" t="s">
        <v>31</v>
      </c>
      <c r="E11" s="3"/>
      <c r="F11" s="3"/>
      <c r="G11" s="3"/>
      <c r="H11" s="17">
        <v>0.060567129629629624</v>
      </c>
      <c r="I11" s="3"/>
      <c r="J11" s="3"/>
      <c r="K11" s="3"/>
      <c r="L11" s="5" t="s">
        <v>16</v>
      </c>
      <c r="M11" s="8">
        <f>H11*1440/15.899</f>
        <v>5.485669958278298</v>
      </c>
      <c r="N11" s="6">
        <f>5.49/M11</f>
        <v>1.0007893369004397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.75">
      <c r="A12" s="2"/>
      <c r="B12" s="3"/>
      <c r="C12" s="3"/>
      <c r="D12" s="3" t="s">
        <v>30</v>
      </c>
      <c r="E12" s="3"/>
      <c r="F12" s="3"/>
      <c r="G12" s="3"/>
      <c r="H12" s="17">
        <v>0.06909722222222221</v>
      </c>
      <c r="I12" s="3"/>
      <c r="J12" s="3"/>
      <c r="K12" s="3"/>
      <c r="L12" s="3" t="s">
        <v>18</v>
      </c>
      <c r="M12" s="15">
        <f>H12*1440/15.899</f>
        <v>6.258255236178376</v>
      </c>
      <c r="N12" s="6">
        <f>5.49/M12*1.12</f>
        <v>0.9825102633165831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2"/>
      <c r="B13" s="3"/>
      <c r="C13" s="3"/>
      <c r="D13" s="16" t="s">
        <v>43</v>
      </c>
      <c r="H13" s="19">
        <v>0.06331018518518518</v>
      </c>
      <c r="L13" s="5" t="s">
        <v>16</v>
      </c>
      <c r="M13" s="15">
        <f>H13*1440/15.899</f>
        <v>5.734113256598947</v>
      </c>
      <c r="N13" s="6">
        <f>5.49/M13</f>
        <v>0.9574278976234004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2"/>
      <c r="B14" s="3"/>
      <c r="C14" s="3"/>
      <c r="D14" s="3" t="s">
        <v>0</v>
      </c>
      <c r="E14" s="3"/>
      <c r="F14" s="3"/>
      <c r="G14" s="3"/>
      <c r="H14" s="17">
        <v>0.07004629629629629</v>
      </c>
      <c r="I14" s="3"/>
      <c r="J14" s="3">
        <v>1035</v>
      </c>
      <c r="K14" s="3">
        <v>0</v>
      </c>
      <c r="L14" s="5" t="s">
        <v>17</v>
      </c>
      <c r="M14" s="15">
        <f>H14*1440/15.899</f>
        <v>6.344214520829402</v>
      </c>
      <c r="N14" s="6">
        <f>5.49/M14*1.1</f>
        <v>0.9518908889623268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2"/>
      <c r="B15" s="3"/>
      <c r="C15" s="3"/>
      <c r="D15" s="24" t="s">
        <v>26</v>
      </c>
      <c r="E15" s="26" t="s">
        <v>25</v>
      </c>
      <c r="F15" s="3"/>
      <c r="G15" s="3"/>
      <c r="H15" s="17">
        <v>0.023680555555555555</v>
      </c>
      <c r="I15" s="3"/>
      <c r="J15" s="3"/>
      <c r="K15" s="3"/>
      <c r="L15" s="3" t="s">
        <v>29</v>
      </c>
      <c r="M15" s="6">
        <f>H15*1440/3.375</f>
        <v>10.103703703703705</v>
      </c>
      <c r="N15" s="6">
        <f>5.49/M15*1.75</f>
        <v>0.9508889296187683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14" ht="12.75">
      <c r="A16" s="2"/>
      <c r="B16" s="3"/>
      <c r="C16" s="3"/>
      <c r="D16" s="3" t="s">
        <v>7</v>
      </c>
      <c r="E16" s="3"/>
      <c r="F16" s="3"/>
      <c r="G16" s="3"/>
      <c r="H16" s="17">
        <v>0.02512731481481481</v>
      </c>
      <c r="I16" s="3"/>
      <c r="J16" s="3">
        <v>343</v>
      </c>
      <c r="K16" s="3">
        <v>0</v>
      </c>
      <c r="L16" s="3" t="s">
        <v>21</v>
      </c>
      <c r="M16" s="6">
        <f>H16*1440/2.924</f>
        <v>12.374601003191973</v>
      </c>
      <c r="N16" s="6">
        <f>5.49/M16*2</f>
        <v>0.8873013357899586</v>
      </c>
    </row>
    <row r="17" spans="1:41" ht="12.75">
      <c r="A17" s="2"/>
      <c r="B17" s="3"/>
      <c r="C17" s="3"/>
      <c r="D17" s="16" t="s">
        <v>46</v>
      </c>
      <c r="E17" s="3"/>
      <c r="F17" s="3"/>
      <c r="G17" s="3"/>
      <c r="H17" s="17">
        <v>0.07512731481481481</v>
      </c>
      <c r="I17" s="3"/>
      <c r="J17" s="3"/>
      <c r="K17" s="3"/>
      <c r="L17" s="3" t="s">
        <v>22</v>
      </c>
      <c r="M17" s="6">
        <f>H17*1440/12.35</f>
        <v>8.759784075573549</v>
      </c>
      <c r="N17" s="6">
        <f>5.49/M17*1.41</f>
        <v>0.8836861654598674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.75">
      <c r="A18" s="2"/>
      <c r="B18" s="3"/>
      <c r="C18" s="3"/>
      <c r="D18" s="3" t="s">
        <v>9</v>
      </c>
      <c r="E18" s="3"/>
      <c r="F18" s="3"/>
      <c r="G18" s="3"/>
      <c r="H18" s="17">
        <v>0.027071759259259257</v>
      </c>
      <c r="I18" s="3"/>
      <c r="J18" s="3">
        <v>339</v>
      </c>
      <c r="K18" s="3">
        <v>0</v>
      </c>
      <c r="L18" s="3" t="s">
        <v>21</v>
      </c>
      <c r="M18" s="6">
        <f>H18*1440/2.924</f>
        <v>13.332193342453259</v>
      </c>
      <c r="N18" s="6">
        <f>5.49/M18*2</f>
        <v>0.82357041470714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.75">
      <c r="A19" s="2"/>
      <c r="B19" s="3"/>
      <c r="C19" s="3"/>
      <c r="D19" s="3" t="s">
        <v>4</v>
      </c>
      <c r="E19" s="3"/>
      <c r="F19" s="3">
        <v>2000</v>
      </c>
      <c r="G19" s="3"/>
      <c r="H19" s="17">
        <v>0.028078703703703703</v>
      </c>
      <c r="I19" s="3"/>
      <c r="J19" s="3">
        <v>346</v>
      </c>
      <c r="K19" s="3">
        <v>0</v>
      </c>
      <c r="L19" s="3" t="s">
        <v>19</v>
      </c>
      <c r="M19" s="6">
        <f>H19*1440/4.574</f>
        <v>8.839819268328231</v>
      </c>
      <c r="N19" s="6">
        <f>5.49/M19*1.3</f>
        <v>0.8073694476504536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.75">
      <c r="A20" s="2"/>
      <c r="B20" s="3"/>
      <c r="C20" s="3"/>
      <c r="D20" s="14" t="s">
        <v>28</v>
      </c>
      <c r="E20" s="3"/>
      <c r="F20" s="3"/>
      <c r="G20" s="3"/>
      <c r="H20" s="17">
        <v>0.028402777777777777</v>
      </c>
      <c r="I20" s="3"/>
      <c r="J20" s="3"/>
      <c r="K20" s="3"/>
      <c r="L20" s="3" t="s">
        <v>29</v>
      </c>
      <c r="M20" s="6">
        <f>H20*1440/3.375</f>
        <v>12.118518518518519</v>
      </c>
      <c r="N20" s="6">
        <f>5.49/M20*1.75</f>
        <v>0.7927949266503668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2"/>
      <c r="B21" s="3"/>
      <c r="C21" s="3"/>
      <c r="D21" s="3" t="s">
        <v>6</v>
      </c>
      <c r="E21" s="3"/>
      <c r="F21" s="3"/>
      <c r="G21" s="3"/>
      <c r="H21" s="17">
        <v>0.029317129629629634</v>
      </c>
      <c r="I21" s="3"/>
      <c r="J21" s="3">
        <v>352</v>
      </c>
      <c r="K21" s="3">
        <v>0</v>
      </c>
      <c r="L21" s="3" t="s">
        <v>21</v>
      </c>
      <c r="M21" s="6">
        <f>H21*1440/2.924</f>
        <v>14.437984496124034</v>
      </c>
      <c r="N21" s="6">
        <f>5.49/M21*2</f>
        <v>0.7604939597315434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2"/>
      <c r="B22" s="3"/>
      <c r="C22" s="3"/>
      <c r="D22" s="3" t="s">
        <v>5</v>
      </c>
      <c r="E22" s="3"/>
      <c r="F22" s="3">
        <v>2000</v>
      </c>
      <c r="G22" s="3"/>
      <c r="H22" s="17">
        <v>0.031342592592592596</v>
      </c>
      <c r="I22" s="3"/>
      <c r="J22" s="3">
        <v>363</v>
      </c>
      <c r="K22" s="3">
        <v>0</v>
      </c>
      <c r="L22" s="3" t="s">
        <v>19</v>
      </c>
      <c r="M22" s="6">
        <f>H22*1440/4.574</f>
        <v>9.867366273138028</v>
      </c>
      <c r="N22" s="6">
        <f>5.49/M22*1.3</f>
        <v>0.7232933087149187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2"/>
      <c r="B23" s="3"/>
      <c r="C23" s="3"/>
      <c r="D23" s="3" t="s">
        <v>34</v>
      </c>
      <c r="E23" s="3"/>
      <c r="F23" s="4"/>
      <c r="G23" s="3"/>
      <c r="H23" s="17">
        <v>0.032870370370370376</v>
      </c>
      <c r="I23" s="3"/>
      <c r="J23" s="3"/>
      <c r="K23" s="3"/>
      <c r="L23" s="3" t="s">
        <v>21</v>
      </c>
      <c r="M23" s="6">
        <f>H23*1440/2.924</f>
        <v>16.187870497036027</v>
      </c>
      <c r="N23" s="6">
        <f>5.49/M23*2</f>
        <v>0.6782856338028168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2"/>
      <c r="B24" s="3"/>
      <c r="C24" s="3"/>
      <c r="D24" s="16" t="s">
        <v>38</v>
      </c>
      <c r="E24" s="3"/>
      <c r="F24" s="4"/>
      <c r="G24" s="3"/>
      <c r="H24" s="17">
        <v>0.03356481481481482</v>
      </c>
      <c r="I24" s="3"/>
      <c r="J24" s="3"/>
      <c r="K24" s="3"/>
      <c r="L24" s="3" t="s">
        <v>19</v>
      </c>
      <c r="M24" s="6">
        <f>H24*1440/4.574</f>
        <v>10.566972744497887</v>
      </c>
      <c r="N24" s="6">
        <f>5.49/M24*1.3</f>
        <v>0.6754063034482759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.75">
      <c r="A25" s="2"/>
      <c r="B25" s="3"/>
      <c r="C25" s="3"/>
      <c r="D25" s="3" t="s">
        <v>8</v>
      </c>
      <c r="E25" s="3"/>
      <c r="F25" s="3"/>
      <c r="G25" s="3"/>
      <c r="H25" s="17">
        <v>0.033344907407407406</v>
      </c>
      <c r="I25" s="3"/>
      <c r="J25" s="3">
        <v>340</v>
      </c>
      <c r="K25" s="3">
        <v>0</v>
      </c>
      <c r="L25" s="3" t="s">
        <v>21</v>
      </c>
      <c r="M25" s="6">
        <f>H25*1440/2.924</f>
        <v>16.42156862745098</v>
      </c>
      <c r="N25" s="6">
        <f>5.49/M25*2</f>
        <v>0.6686328358208955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.75">
      <c r="A26" s="2"/>
      <c r="B26" s="3"/>
      <c r="C26" s="3"/>
      <c r="D26" s="13" t="s">
        <v>27</v>
      </c>
      <c r="E26" s="3"/>
      <c r="F26" s="3"/>
      <c r="G26" s="3"/>
      <c r="H26" s="17">
        <v>0.03381944444444445</v>
      </c>
      <c r="I26" s="3"/>
      <c r="J26" s="3"/>
      <c r="K26" s="3"/>
      <c r="L26" s="3" t="s">
        <v>29</v>
      </c>
      <c r="M26" s="6">
        <f>H26*1440/3.375</f>
        <v>14.429629629629632</v>
      </c>
      <c r="N26" s="6">
        <f>5.49/M26*1.75</f>
        <v>0.6658175051334702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.75">
      <c r="A27" s="2"/>
      <c r="B27" s="3"/>
      <c r="C27" s="3"/>
      <c r="D27" s="16" t="s">
        <v>35</v>
      </c>
      <c r="E27" s="3"/>
      <c r="F27" s="4"/>
      <c r="G27" s="3"/>
      <c r="H27" s="17">
        <v>0.03450231481481481</v>
      </c>
      <c r="I27" s="3"/>
      <c r="J27" s="3"/>
      <c r="K27" s="3"/>
      <c r="L27" s="3" t="s">
        <v>21</v>
      </c>
      <c r="M27" s="6">
        <f>H27*1440/2.924</f>
        <v>16.99156406748746</v>
      </c>
      <c r="N27" s="6">
        <f>5.49/M27*2</f>
        <v>0.6462030191211003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.75">
      <c r="A28" s="2"/>
      <c r="B28" s="3"/>
      <c r="C28" s="3"/>
      <c r="D28" s="16" t="s">
        <v>42</v>
      </c>
      <c r="E28" s="3"/>
      <c r="F28" s="3"/>
      <c r="G28" s="3"/>
      <c r="H28" s="19">
        <v>0.05053240740740741</v>
      </c>
      <c r="I28" s="3"/>
      <c r="J28" s="3"/>
      <c r="K28" s="3"/>
      <c r="L28" s="3" t="s">
        <v>20</v>
      </c>
      <c r="M28" s="6">
        <f>H28*1440/6.925</f>
        <v>10.507821901323707</v>
      </c>
      <c r="N28" s="6">
        <f>5.49/M28*1.2</f>
        <v>0.6269615208428768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.75">
      <c r="A29" s="2"/>
      <c r="B29" s="3"/>
      <c r="C29" s="3"/>
      <c r="D29" s="3" t="s">
        <v>33</v>
      </c>
      <c r="E29" s="3"/>
      <c r="F29" s="4"/>
      <c r="G29" s="3"/>
      <c r="H29" s="17">
        <v>0.037245370370370366</v>
      </c>
      <c r="I29" s="3"/>
      <c r="J29" s="3"/>
      <c r="K29" s="3"/>
      <c r="L29" s="3" t="s">
        <v>21</v>
      </c>
      <c r="M29" s="6">
        <f>H29*1440/2.924</f>
        <v>18.342453260373915</v>
      </c>
      <c r="N29" s="6">
        <f>5.49/M29*2</f>
        <v>0.598611311373524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.75">
      <c r="A30" s="2"/>
      <c r="B30" s="3"/>
      <c r="C30" s="3"/>
      <c r="D30" s="16" t="s">
        <v>36</v>
      </c>
      <c r="E30" s="3"/>
      <c r="F30" s="4"/>
      <c r="G30" s="3"/>
      <c r="H30" s="17">
        <v>0.03729166666666667</v>
      </c>
      <c r="I30" s="3"/>
      <c r="J30" s="3"/>
      <c r="K30" s="3"/>
      <c r="L30" s="3" t="s">
        <v>21</v>
      </c>
      <c r="M30" s="6">
        <f>H30*1440/2.924</f>
        <v>18.365253077975378</v>
      </c>
      <c r="N30" s="6">
        <f>5.49/M30*2</f>
        <v>0.5978681564245809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.75">
      <c r="A31" s="2"/>
      <c r="B31" s="3"/>
      <c r="C31" s="3"/>
      <c r="D31" s="16" t="s">
        <v>41</v>
      </c>
      <c r="E31" s="3"/>
      <c r="F31" s="3"/>
      <c r="G31" s="3"/>
      <c r="H31" s="19">
        <v>0.05425925925925926</v>
      </c>
      <c r="I31" s="3"/>
      <c r="J31" s="3"/>
      <c r="K31" s="3"/>
      <c r="L31" s="3" t="s">
        <v>20</v>
      </c>
      <c r="M31" s="6">
        <f>H31*1440/6.925</f>
        <v>11.282791817087846</v>
      </c>
      <c r="N31" s="6">
        <f>5.49/M31*1.2</f>
        <v>0.5838980375426621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2"/>
      <c r="B32" s="3"/>
      <c r="C32" s="3"/>
      <c r="D32" s="16" t="s">
        <v>40</v>
      </c>
      <c r="E32" s="3"/>
      <c r="F32" s="3"/>
      <c r="G32" s="3"/>
      <c r="H32" s="19">
        <v>0.05884259259259259</v>
      </c>
      <c r="I32" s="3"/>
      <c r="J32" s="3"/>
      <c r="K32" s="3"/>
      <c r="L32" s="3" t="s">
        <v>20</v>
      </c>
      <c r="M32" s="6">
        <f>H32*1440/6.925</f>
        <v>12.235860409145609</v>
      </c>
      <c r="N32" s="6">
        <f>5.49/M32*1.2</f>
        <v>0.5384173878835562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2"/>
      <c r="B33" s="3"/>
      <c r="C33" s="3"/>
      <c r="D33" s="16" t="s">
        <v>37</v>
      </c>
      <c r="E33" s="3"/>
      <c r="F33" s="4"/>
      <c r="G33" s="3"/>
      <c r="H33" s="17">
        <v>0.04289351851851852</v>
      </c>
      <c r="I33" s="3"/>
      <c r="J33" s="3"/>
      <c r="K33" s="3"/>
      <c r="L33" s="3" t="s">
        <v>21</v>
      </c>
      <c r="M33" s="6">
        <f>H33*1440/2.924</f>
        <v>21.124031007751938</v>
      </c>
      <c r="N33" s="6">
        <f>5.49/M33*2</f>
        <v>0.5197871559633027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2"/>
      <c r="B34" s="3"/>
      <c r="C34" s="3"/>
      <c r="D34" s="16" t="s">
        <v>39</v>
      </c>
      <c r="E34" s="3"/>
      <c r="F34" s="4"/>
      <c r="G34" s="3"/>
      <c r="H34" s="17">
        <v>0.04569444444444445</v>
      </c>
      <c r="I34" s="3"/>
      <c r="J34" s="3"/>
      <c r="K34" s="3"/>
      <c r="L34" s="3" t="s">
        <v>19</v>
      </c>
      <c r="M34" s="6">
        <f>H34*1440/4.574</f>
        <v>14.385658067337122</v>
      </c>
      <c r="N34" s="6">
        <f>5.49/M34*1.3</f>
        <v>0.49611911854103347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"/>
      <c r="B35" s="3"/>
      <c r="C35" s="3"/>
      <c r="D35" s="3" t="s">
        <v>15</v>
      </c>
      <c r="E35" s="3"/>
      <c r="F35" s="3"/>
      <c r="G35" s="3"/>
      <c r="H35" s="17">
        <v>0.05212962962962963</v>
      </c>
      <c r="I35" s="3"/>
      <c r="J35" s="3">
        <v>350</v>
      </c>
      <c r="K35" s="3">
        <v>0</v>
      </c>
      <c r="L35" s="3" t="s">
        <v>24</v>
      </c>
      <c r="M35" s="6">
        <f>H35*1440/2.924</f>
        <v>25.672594619243046</v>
      </c>
      <c r="N35" s="6">
        <f>5.49/M35*2.2</f>
        <v>0.4704627708703375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.75">
      <c r="A36" s="2"/>
      <c r="B36" s="3"/>
      <c r="C36" s="3"/>
      <c r="D36" s="3" t="s">
        <v>12</v>
      </c>
      <c r="E36" s="3" t="s">
        <v>3</v>
      </c>
      <c r="F36" s="4">
        <v>36526</v>
      </c>
      <c r="G36" s="3" t="s">
        <v>11</v>
      </c>
      <c r="H36" s="17">
        <v>0.05287037037037037</v>
      </c>
      <c r="I36" s="3"/>
      <c r="J36" s="3">
        <v>370</v>
      </c>
      <c r="K36" s="3">
        <v>0</v>
      </c>
      <c r="L36" s="3" t="s">
        <v>19</v>
      </c>
      <c r="M36" s="6">
        <f>H36*1440/4.574</f>
        <v>16.644803964436672</v>
      </c>
      <c r="N36" s="6">
        <f>5.49/M36*1.3</f>
        <v>0.42878246059544656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"/>
      <c r="B37" s="3"/>
      <c r="C37" s="3"/>
      <c r="D37" s="3"/>
      <c r="E37" s="3"/>
      <c r="F37" s="3"/>
      <c r="G37" s="3"/>
      <c r="H37" s="19"/>
      <c r="I37" s="3"/>
      <c r="J37" s="3"/>
      <c r="K37" s="3"/>
      <c r="L37" s="3"/>
      <c r="M37" s="6"/>
      <c r="N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"/>
      <c r="B38" s="3"/>
      <c r="C38" s="3"/>
      <c r="D38" s="3"/>
      <c r="E38" s="3"/>
      <c r="F38" s="3"/>
      <c r="G38" s="3"/>
      <c r="H38" s="19"/>
      <c r="I38" s="3"/>
      <c r="J38" s="3"/>
      <c r="K38" s="3"/>
      <c r="L38" s="3"/>
      <c r="M38" s="6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"/>
      <c r="B39" s="3"/>
      <c r="C39" s="3"/>
      <c r="D39" s="3"/>
      <c r="E39" s="3"/>
      <c r="F39" s="3"/>
      <c r="G39" s="3"/>
      <c r="H39" s="19"/>
      <c r="I39" s="3"/>
      <c r="J39" s="3"/>
      <c r="K39" s="3"/>
      <c r="L39" s="3"/>
      <c r="M39" s="6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"/>
      <c r="B40" s="3"/>
      <c r="C40" s="3"/>
      <c r="D40" s="3"/>
      <c r="E40" s="3"/>
      <c r="F40" s="3"/>
      <c r="G40" s="3"/>
      <c r="H40" s="19"/>
      <c r="I40" s="3"/>
      <c r="J40" s="3"/>
      <c r="K40" s="3"/>
      <c r="L40" s="3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2.75">
      <c r="A41" s="2"/>
      <c r="B41" s="3"/>
      <c r="C41" s="3"/>
      <c r="D41" s="3"/>
      <c r="E41" s="3"/>
      <c r="F41" s="3"/>
      <c r="G41" s="3"/>
      <c r="H41" s="19"/>
      <c r="I41" s="3"/>
      <c r="J41" s="3"/>
      <c r="K41" s="3"/>
      <c r="L41" s="3"/>
      <c r="M41" s="6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2.75">
      <c r="A42" s="2"/>
      <c r="B42" s="3"/>
      <c r="C42" s="3"/>
      <c r="D42" s="3"/>
      <c r="E42" s="3"/>
      <c r="F42" s="3"/>
      <c r="G42" s="3"/>
      <c r="H42" s="19"/>
      <c r="I42" s="3"/>
      <c r="J42" s="3"/>
      <c r="K42" s="3"/>
      <c r="L42" s="3"/>
      <c r="M42" s="6"/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2.75">
      <c r="A43" s="2"/>
      <c r="B43" s="3"/>
      <c r="C43" s="3"/>
      <c r="D43" s="3"/>
      <c r="E43" s="3"/>
      <c r="F43" s="3"/>
      <c r="G43" s="3"/>
      <c r="H43" s="19"/>
      <c r="I43" s="3"/>
      <c r="J43" s="3"/>
      <c r="K43" s="3"/>
      <c r="L43" s="3"/>
      <c r="M43" s="6"/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2.75">
      <c r="A44" s="2"/>
      <c r="B44" s="3"/>
      <c r="C44" s="3"/>
      <c r="D44" s="16"/>
      <c r="E44" s="3"/>
      <c r="F44" s="4"/>
      <c r="G44" s="3"/>
      <c r="H44" s="17"/>
      <c r="I44" s="3"/>
      <c r="J44" s="3"/>
      <c r="K44" s="3"/>
      <c r="L44" s="3"/>
      <c r="M44" s="6"/>
      <c r="N44" s="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2.75">
      <c r="A45" s="2"/>
      <c r="B45" s="3"/>
      <c r="C45" s="3"/>
      <c r="D45" s="3"/>
      <c r="E45" s="3"/>
      <c r="F45" s="4"/>
      <c r="G45" s="3"/>
      <c r="H45" s="19"/>
      <c r="I45" s="3"/>
      <c r="J45" s="3"/>
      <c r="K45" s="3"/>
      <c r="L45" s="3"/>
      <c r="M45" s="6"/>
      <c r="N45" s="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2.75">
      <c r="A46" s="2"/>
      <c r="B46" s="3"/>
      <c r="C46" s="3"/>
      <c r="D46" s="3"/>
      <c r="E46" s="3"/>
      <c r="F46" s="4"/>
      <c r="G46" s="3"/>
      <c r="H46" s="19"/>
      <c r="I46" s="3"/>
      <c r="J46" s="3"/>
      <c r="K46" s="3"/>
      <c r="L46" s="3"/>
      <c r="M46" s="6"/>
      <c r="N46" s="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2.75">
      <c r="A47" s="2"/>
      <c r="B47" s="3"/>
      <c r="C47" s="3"/>
      <c r="D47" s="16"/>
      <c r="E47" s="3"/>
      <c r="F47" s="3"/>
      <c r="G47" s="3"/>
      <c r="H47" s="19"/>
      <c r="I47" s="3"/>
      <c r="J47" s="3"/>
      <c r="K47" s="3"/>
      <c r="L47" s="3"/>
      <c r="M47" s="6"/>
      <c r="N47" s="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2.75">
      <c r="A48" s="2"/>
      <c r="B48" s="3"/>
      <c r="C48" s="3"/>
      <c r="D48" s="16"/>
      <c r="E48" s="3"/>
      <c r="F48" s="3"/>
      <c r="G48" s="3"/>
      <c r="H48" s="19"/>
      <c r="I48" s="3"/>
      <c r="J48" s="3"/>
      <c r="K48" s="3"/>
      <c r="L48" s="3"/>
      <c r="M48" s="6"/>
      <c r="N48" s="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2.75">
      <c r="A49" s="2"/>
      <c r="B49" s="3"/>
      <c r="C49" s="3"/>
      <c r="D49" s="3"/>
      <c r="E49" s="3"/>
      <c r="F49" s="3"/>
      <c r="G49" s="3"/>
      <c r="I49" s="3"/>
      <c r="J49" s="3"/>
      <c r="K49" s="3"/>
      <c r="L49" s="3"/>
      <c r="M49" s="15"/>
      <c r="N49" s="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14" ht="12.75">
      <c r="A50" s="2"/>
      <c r="B50" s="3"/>
      <c r="C50" s="3"/>
      <c r="D50" s="3"/>
      <c r="E50" s="3"/>
      <c r="F50" s="3"/>
      <c r="G50" s="3"/>
      <c r="H50" s="19"/>
      <c r="I50" s="3"/>
      <c r="J50" s="3"/>
      <c r="K50" s="3"/>
      <c r="L50" s="5"/>
      <c r="M50" s="15"/>
      <c r="N50" s="6"/>
    </row>
    <row r="51" spans="4:41" ht="12.75">
      <c r="D51" s="3"/>
      <c r="E51" s="3"/>
      <c r="F51" s="3"/>
      <c r="G51" s="3"/>
      <c r="H51" s="19"/>
      <c r="I51" s="3"/>
      <c r="J51" s="3"/>
      <c r="K51" s="3"/>
      <c r="L51" s="5"/>
      <c r="M51" s="15"/>
      <c r="N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5:41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2.75">
      <c r="A53" s="2"/>
      <c r="B53" s="3"/>
      <c r="C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2.75">
      <c r="A54" s="2"/>
      <c r="B54" s="3"/>
      <c r="C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>
      <c r="A55" s="2"/>
      <c r="B55" s="3"/>
      <c r="C55" s="3"/>
      <c r="D55" s="3"/>
      <c r="E55" s="3"/>
      <c r="F55" s="3"/>
      <c r="G55" s="3"/>
      <c r="H55" s="19"/>
      <c r="I55" s="3"/>
      <c r="J55" s="3"/>
      <c r="K55" s="3"/>
      <c r="L55" s="5"/>
      <c r="M55" s="6"/>
      <c r="N55" s="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2.75">
      <c r="A56" s="2"/>
      <c r="B56" s="3"/>
      <c r="C56" s="3"/>
      <c r="D56" s="3"/>
      <c r="E56" s="3"/>
      <c r="F56" s="3"/>
      <c r="G56" s="3"/>
      <c r="H56" s="19"/>
      <c r="I56" s="3"/>
      <c r="J56" s="3"/>
      <c r="K56" s="3"/>
      <c r="L56" s="5"/>
      <c r="M56" s="6"/>
      <c r="N56" s="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.75">
      <c r="A57" s="2"/>
      <c r="B57" s="3"/>
      <c r="C57" s="3"/>
      <c r="M57" s="6"/>
      <c r="N57" s="6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14" ht="12.75">
      <c r="A58" s="2"/>
      <c r="B58" s="3"/>
      <c r="C58" s="3"/>
      <c r="D58" s="3"/>
      <c r="E58" s="3"/>
      <c r="F58" s="3"/>
      <c r="G58" s="3"/>
      <c r="I58" s="3"/>
      <c r="J58" s="3"/>
      <c r="K58" s="3"/>
      <c r="L58" s="3"/>
      <c r="M58" s="6"/>
      <c r="N58" s="6"/>
    </row>
    <row r="59" spans="1:14" ht="12.75">
      <c r="A59" s="2"/>
      <c r="B59" s="3"/>
      <c r="C59" s="3"/>
      <c r="D59" s="3"/>
      <c r="E59" s="3"/>
      <c r="F59" s="3"/>
      <c r="G59" s="3"/>
      <c r="I59" s="3"/>
      <c r="J59" s="3"/>
      <c r="K59" s="3"/>
      <c r="L59" s="3"/>
      <c r="M59" s="6"/>
      <c r="N59" s="6"/>
    </row>
    <row r="60" spans="1:14" ht="12.75">
      <c r="A60" s="2"/>
      <c r="B60" s="3"/>
      <c r="C60" s="3"/>
      <c r="D60" s="3"/>
      <c r="E60" s="3"/>
      <c r="F60" s="3"/>
      <c r="G60" s="3"/>
      <c r="H60" s="19"/>
      <c r="I60" s="3"/>
      <c r="J60" s="3"/>
      <c r="K60" s="3"/>
      <c r="L60" s="3"/>
      <c r="M60" s="6"/>
      <c r="N60" s="6"/>
    </row>
    <row r="61" spans="1:14" ht="12.75">
      <c r="A61" s="2"/>
      <c r="B61" s="3"/>
      <c r="C61" s="3"/>
      <c r="D61" s="3"/>
      <c r="E61" s="3"/>
      <c r="F61" s="3"/>
      <c r="G61" s="3"/>
      <c r="H61" s="19"/>
      <c r="I61" s="3"/>
      <c r="J61" s="3"/>
      <c r="K61" s="3"/>
      <c r="L61" s="3"/>
      <c r="M61" s="6"/>
      <c r="N61" s="6"/>
    </row>
    <row r="62" spans="1:41" ht="12.75">
      <c r="A62" s="2"/>
      <c r="B62" s="3"/>
      <c r="C62" s="3"/>
      <c r="D62" s="3"/>
      <c r="E62" s="3"/>
      <c r="F62" s="3"/>
      <c r="G62" s="3"/>
      <c r="H62" s="19"/>
      <c r="I62" s="3"/>
      <c r="J62" s="3"/>
      <c r="K62" s="3"/>
      <c r="L62" s="3"/>
      <c r="M62" s="6"/>
      <c r="N62" s="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2.75">
      <c r="A63" s="2"/>
      <c r="B63" s="3"/>
      <c r="C63" s="3"/>
      <c r="D63" s="3"/>
      <c r="E63" s="3"/>
      <c r="F63" s="3"/>
      <c r="G63" s="3"/>
      <c r="H63" s="19"/>
      <c r="I63" s="3"/>
      <c r="J63" s="3"/>
      <c r="K63" s="3"/>
      <c r="L63" s="3"/>
      <c r="M63" s="6"/>
      <c r="N63" s="6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2.75">
      <c r="A64" s="2"/>
      <c r="B64" s="3"/>
      <c r="C64" s="3"/>
      <c r="D64" s="3"/>
      <c r="E64" s="3"/>
      <c r="F64" s="3"/>
      <c r="G64" s="3"/>
      <c r="H64" s="19"/>
      <c r="I64" s="3"/>
      <c r="J64" s="3"/>
      <c r="K64" s="3"/>
      <c r="L64" s="3"/>
      <c r="M64" s="6"/>
      <c r="N64" s="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2.75">
      <c r="A65" s="2"/>
      <c r="B65" s="3"/>
      <c r="C65" s="3"/>
      <c r="D65" s="3"/>
      <c r="E65" s="3"/>
      <c r="F65" s="3"/>
      <c r="G65" s="3"/>
      <c r="H65" s="19"/>
      <c r="I65" s="3"/>
      <c r="J65" s="3"/>
      <c r="K65" s="3"/>
      <c r="L65" s="3"/>
      <c r="M65" s="6"/>
      <c r="N65" s="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2"/>
      <c r="B66" s="3"/>
      <c r="C66" s="3"/>
      <c r="D66" s="3"/>
      <c r="E66" s="3"/>
      <c r="F66" s="3"/>
      <c r="G66" s="3"/>
      <c r="H66" s="19"/>
      <c r="I66" s="3"/>
      <c r="J66" s="3"/>
      <c r="K66" s="3"/>
      <c r="L66" s="3"/>
      <c r="M66" s="6"/>
      <c r="N66" s="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>
      <c r="A67" s="2"/>
      <c r="B67" s="3"/>
      <c r="C67" s="3"/>
      <c r="D67" s="3"/>
      <c r="E67" s="3"/>
      <c r="F67" s="3"/>
      <c r="G67" s="3"/>
      <c r="H67" s="19"/>
      <c r="I67" s="3"/>
      <c r="J67" s="3"/>
      <c r="K67" s="3"/>
      <c r="L67" s="3"/>
      <c r="M67" s="6"/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2"/>
      <c r="B68" s="3"/>
      <c r="C68" s="3"/>
      <c r="D68" s="3"/>
      <c r="E68" s="3"/>
      <c r="F68" s="3"/>
      <c r="G68" s="3"/>
      <c r="H68" s="19"/>
      <c r="I68" s="3"/>
      <c r="J68" s="3"/>
      <c r="K68" s="3"/>
      <c r="L68" s="3"/>
      <c r="M68" s="6"/>
      <c r="N68" s="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2.75">
      <c r="A69" s="2"/>
      <c r="B69" s="3"/>
      <c r="C69" s="3"/>
      <c r="D69" s="3"/>
      <c r="E69" s="3"/>
      <c r="F69" s="3"/>
      <c r="G69" s="3"/>
      <c r="H69" s="19"/>
      <c r="I69" s="3"/>
      <c r="J69" s="3"/>
      <c r="K69" s="3"/>
      <c r="L69" s="3"/>
      <c r="M69" s="6"/>
      <c r="N69" s="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2"/>
      <c r="B70" s="3"/>
      <c r="C70" s="3"/>
      <c r="D70" s="3"/>
      <c r="E70" s="3"/>
      <c r="F70" s="3"/>
      <c r="G70" s="3"/>
      <c r="H70" s="19"/>
      <c r="I70" s="3"/>
      <c r="J70" s="3"/>
      <c r="K70" s="3"/>
      <c r="L70" s="3"/>
      <c r="M70" s="6"/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2.75">
      <c r="A71" s="2"/>
      <c r="B71" s="3"/>
      <c r="C71" s="3"/>
      <c r="D71" s="3"/>
      <c r="E71" s="3"/>
      <c r="F71" s="3"/>
      <c r="G71" s="3"/>
      <c r="H71" s="19"/>
      <c r="I71" s="3"/>
      <c r="J71" s="3"/>
      <c r="K71" s="3"/>
      <c r="L71" s="3"/>
      <c r="M71" s="6"/>
      <c r="N71" s="6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2.75">
      <c r="A72" s="2"/>
      <c r="B72" s="3"/>
      <c r="C72" s="3"/>
      <c r="D72" s="3"/>
      <c r="E72" s="3"/>
      <c r="F72" s="3"/>
      <c r="G72" s="3"/>
      <c r="H72" s="19"/>
      <c r="I72" s="3"/>
      <c r="J72" s="3"/>
      <c r="K72" s="3"/>
      <c r="L72" s="3"/>
      <c r="M72" s="6"/>
      <c r="N72" s="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2.75">
      <c r="A73" s="2"/>
      <c r="B73" s="3"/>
      <c r="C73" s="3"/>
      <c r="D73" s="3"/>
      <c r="E73" s="3"/>
      <c r="F73" s="3"/>
      <c r="G73" s="3"/>
      <c r="H73" s="19"/>
      <c r="I73" s="3"/>
      <c r="J73" s="3"/>
      <c r="K73" s="3"/>
      <c r="L73" s="3"/>
      <c r="M73" s="6"/>
      <c r="N73" s="6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5" spans="1:41" ht="12.75">
      <c r="A75" s="2"/>
      <c r="B75" s="3"/>
      <c r="C75" s="3"/>
      <c r="D75" s="3"/>
      <c r="E75" s="3"/>
      <c r="F75" s="3"/>
      <c r="G75" s="3"/>
      <c r="I75" s="3"/>
      <c r="J75" s="3"/>
      <c r="K75" s="3"/>
      <c r="L75" s="3"/>
      <c r="M75" s="6"/>
      <c r="N75" s="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2"/>
      <c r="B76" s="3"/>
      <c r="C76" s="3"/>
      <c r="D76" s="3"/>
      <c r="E76" s="3"/>
      <c r="F76" s="3"/>
      <c r="G76" s="3"/>
      <c r="I76" s="3"/>
      <c r="J76" s="3"/>
      <c r="K76" s="3"/>
      <c r="L76" s="3"/>
      <c r="M76" s="6"/>
      <c r="N76" s="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2"/>
      <c r="B77" s="3"/>
      <c r="C77" s="3"/>
      <c r="D77" s="3"/>
      <c r="E77" s="3"/>
      <c r="F77" s="4"/>
      <c r="G77" s="3"/>
      <c r="H77" s="19"/>
      <c r="I77" s="3"/>
      <c r="J77" s="3"/>
      <c r="K77" s="3"/>
      <c r="L77" s="3"/>
      <c r="M77" s="6"/>
      <c r="N77" s="6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3:41" ht="12.75">
      <c r="M78" s="6"/>
      <c r="N78" s="6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3:41" ht="12.75">
      <c r="M79" s="6"/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3:41" ht="12.75">
      <c r="M80" s="6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3:41" ht="12.75">
      <c r="M81" s="6"/>
      <c r="N81" s="6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3:41" ht="12.75">
      <c r="M82" s="6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12.75">
      <c r="A83" s="9"/>
      <c r="B83" s="10"/>
      <c r="C83" s="10"/>
      <c r="D83" s="10"/>
      <c r="E83" s="10"/>
      <c r="F83" s="10"/>
      <c r="G83" s="10"/>
      <c r="H83" s="21"/>
      <c r="I83" s="10"/>
      <c r="J83" s="10"/>
      <c r="K83" s="10"/>
      <c r="L83" s="10"/>
      <c r="M83" s="6"/>
      <c r="N83" s="6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12.75">
      <c r="A84" s="9"/>
      <c r="B84" s="11"/>
      <c r="C84" s="11"/>
      <c r="D84" s="11"/>
      <c r="E84" s="11"/>
      <c r="F84" s="11"/>
      <c r="G84" s="11"/>
      <c r="H84" s="21"/>
      <c r="I84" s="11"/>
      <c r="J84" s="11"/>
      <c r="K84" s="11"/>
      <c r="L84" s="11"/>
      <c r="N84" s="6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12.75">
      <c r="A85" s="11"/>
      <c r="B85" s="11"/>
      <c r="C85" s="11"/>
      <c r="D85" s="11"/>
      <c r="E85" s="11"/>
      <c r="F85" s="11"/>
      <c r="G85" s="11"/>
      <c r="H85" s="21"/>
      <c r="I85" s="11"/>
      <c r="J85" s="11"/>
      <c r="K85" s="11"/>
      <c r="L85" s="1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12.75">
      <c r="A86" s="11"/>
      <c r="B86" s="11"/>
      <c r="C86" s="11"/>
      <c r="D86" s="11"/>
      <c r="E86" s="11"/>
      <c r="F86" s="11"/>
      <c r="G86" s="11"/>
      <c r="H86" s="21"/>
      <c r="I86" s="11"/>
      <c r="J86" s="11"/>
      <c r="K86" s="11"/>
      <c r="L86" s="1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9"/>
      <c r="B87" s="10"/>
      <c r="C87" s="10"/>
      <c r="D87" s="10"/>
      <c r="E87" s="10"/>
      <c r="F87" s="10"/>
      <c r="G87" s="10"/>
      <c r="H87" s="22"/>
      <c r="I87" s="10"/>
      <c r="J87" s="10"/>
      <c r="K87" s="10"/>
      <c r="L87" s="10"/>
      <c r="M87" s="6"/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9"/>
      <c r="B88" s="10"/>
      <c r="C88" s="10"/>
      <c r="D88" s="10"/>
      <c r="E88" s="10"/>
      <c r="F88" s="10"/>
      <c r="G88" s="10"/>
      <c r="H88" s="21"/>
      <c r="I88" s="10"/>
      <c r="J88" s="10"/>
      <c r="K88" s="10"/>
      <c r="L88" s="10"/>
      <c r="M88" s="6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14" ht="12.75">
      <c r="A89" s="11"/>
      <c r="B89" s="11"/>
      <c r="C89" s="11"/>
      <c r="D89" s="11"/>
      <c r="E89" s="11"/>
      <c r="F89" s="11"/>
      <c r="G89" s="11"/>
      <c r="H89" s="21"/>
      <c r="I89" s="11"/>
      <c r="J89" s="11"/>
      <c r="K89" s="11"/>
      <c r="L89" s="11"/>
      <c r="M89" s="6"/>
      <c r="N89" s="6"/>
    </row>
    <row r="90" spans="1:14" ht="12.75">
      <c r="A90" s="9"/>
      <c r="B90" s="10"/>
      <c r="C90" s="10"/>
      <c r="D90" s="10"/>
      <c r="E90" s="10"/>
      <c r="F90" s="10"/>
      <c r="G90" s="10"/>
      <c r="H90" s="21"/>
      <c r="I90" s="10"/>
      <c r="J90" s="10"/>
      <c r="K90" s="10"/>
      <c r="L90" s="10"/>
      <c r="M90" s="6"/>
      <c r="N90" s="6"/>
    </row>
    <row r="91" spans="1:41" ht="12.75">
      <c r="A91" s="11"/>
      <c r="B91" s="11"/>
      <c r="C91" s="11"/>
      <c r="D91" s="11"/>
      <c r="E91" s="11"/>
      <c r="F91" s="11"/>
      <c r="G91" s="11"/>
      <c r="H91" s="21"/>
      <c r="I91" s="11"/>
      <c r="J91" s="11"/>
      <c r="K91" s="11"/>
      <c r="L91" s="1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11"/>
      <c r="B92" s="11"/>
      <c r="C92" s="11"/>
      <c r="D92" s="11"/>
      <c r="E92" s="11"/>
      <c r="F92" s="11"/>
      <c r="G92" s="11"/>
      <c r="H92" s="21"/>
      <c r="I92" s="11"/>
      <c r="J92" s="11"/>
      <c r="K92" s="11"/>
      <c r="L92" s="1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11"/>
      <c r="B93" s="11"/>
      <c r="C93" s="11"/>
      <c r="D93" s="11"/>
      <c r="E93" s="11"/>
      <c r="F93" s="11"/>
      <c r="G93" s="11"/>
      <c r="H93" s="21"/>
      <c r="I93" s="11"/>
      <c r="J93" s="11"/>
      <c r="K93" s="11"/>
      <c r="L93" s="11"/>
      <c r="M93" s="6"/>
      <c r="N93" s="6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2"/>
      <c r="B94" s="3"/>
      <c r="C94" s="3"/>
      <c r="D94" s="3"/>
      <c r="E94" s="3"/>
      <c r="F94" s="3"/>
      <c r="G94" s="3"/>
      <c r="I94" s="3"/>
      <c r="J94" s="3"/>
      <c r="K94" s="3"/>
      <c r="L94" s="3"/>
      <c r="M94" s="6"/>
      <c r="N94" s="6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Dmitry</cp:lastModifiedBy>
  <cp:lastPrinted>2013-03-10T07:02:29Z</cp:lastPrinted>
  <dcterms:created xsi:type="dcterms:W3CDTF">2013-03-09T11:42:22Z</dcterms:created>
  <dcterms:modified xsi:type="dcterms:W3CDTF">2013-04-26T17:21:50Z</dcterms:modified>
  <cp:category/>
  <cp:version/>
  <cp:contentType/>
  <cp:contentStatus/>
</cp:coreProperties>
</file>